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0" windowWidth="11340" windowHeight="858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<sst xmlns="http://schemas.openxmlformats.org/spreadsheetml/2006/main" count="55" uniqueCount="53">
  <si>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Национальная экономика</t>
  </si>
  <si>
    <t>Здравоохранение</t>
  </si>
  <si>
    <t xml:space="preserve">Образование </t>
  </si>
  <si>
    <t>Социальная политика</t>
  </si>
  <si>
    <t>ИТОГО РАСХОДЫ</t>
  </si>
  <si>
    <t>Продукты питания</t>
  </si>
  <si>
    <t>Трансферты населению</t>
  </si>
  <si>
    <t>Капитальные расходы</t>
  </si>
  <si>
    <t>Дотация</t>
  </si>
  <si>
    <t>ИТОГО ДОХОДЫ</t>
  </si>
  <si>
    <t>Сумма,      тыс. руб.</t>
  </si>
  <si>
    <r>
      <t>РАСХОДЫ (</t>
    </r>
    <r>
      <rPr>
        <sz val="12"/>
        <rFont val="Times New Roman"/>
        <family val="1"/>
      </rPr>
      <t>Функциональная классификация</t>
    </r>
    <r>
      <rPr>
        <b/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</si>
  <si>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РАСХОДЫ</t>
    </r>
    <r>
      <rPr>
        <sz val="12"/>
        <rFont val="Times New Roman"/>
        <family val="1"/>
      </rPr>
      <t xml:space="preserve"> (Экономическая классификация)</t>
    </r>
  </si>
  <si>
    <t>Субвенции, трансферты</t>
  </si>
  <si>
    <t>Общегосударственная деятельность</t>
  </si>
  <si>
    <t>Национальная оборона</t>
  </si>
  <si>
    <t>Охрана окружающей среды</t>
  </si>
  <si>
    <t>Прочие текущие расходы</t>
  </si>
  <si>
    <t>Уточненный план на год</t>
  </si>
  <si>
    <t>Процент исполнения к плану на год</t>
  </si>
  <si>
    <t>Жилищно-коммунальные услуги и жилищное строительство</t>
  </si>
  <si>
    <t>Физическая культура, спорт, культура</t>
  </si>
  <si>
    <t>Заработная плата рабочих и служащих</t>
  </si>
  <si>
    <t>Взносы (отчисления на социальное страхование)</t>
  </si>
  <si>
    <t>Лекарственные средства и изделия медицинского назначения</t>
  </si>
  <si>
    <t>Мягкий инвентарь и обмундирование</t>
  </si>
  <si>
    <t>Командировки и служебные разъезды</t>
  </si>
  <si>
    <t>Оплата транспортных услуг</t>
  </si>
  <si>
    <t>Оплата услуг связи</t>
  </si>
  <si>
    <t>Оплата коммунальных услуг</t>
  </si>
  <si>
    <t>Обслуживание государственного долга органов местного управления и самоуправления</t>
  </si>
  <si>
    <t>Субсидии</t>
  </si>
  <si>
    <t>Собственные доходы,</t>
  </si>
  <si>
    <t>налоговые доходы</t>
  </si>
  <si>
    <t>в том числе:</t>
  </si>
  <si>
    <t>из них:</t>
  </si>
  <si>
    <t>подоходный налог с физических лиц</t>
  </si>
  <si>
    <t>налоги на собственность</t>
  </si>
  <si>
    <t>налог на добавленную стоимость</t>
  </si>
  <si>
    <t>неналоговые доходы</t>
  </si>
  <si>
    <t>Удельный вес, %</t>
  </si>
  <si>
    <t>Удельный  вес, %</t>
  </si>
  <si>
    <t>Внутреннее финансирование</t>
  </si>
  <si>
    <t>ИСТОЧНИКИ ФИНАНСИРОВАНИЯ ДЕФИЦИТА БЮДЖЕТА</t>
  </si>
  <si>
    <t>Источники, получаемые от банков, иных юридических и физических лиц</t>
  </si>
  <si>
    <t>Изменение остатков средств бюджета</t>
  </si>
  <si>
    <t>Операции по гарантиям Правительства Республики Беларусь, местных исполнительных и распорядительных органов по кредитам банков Республики Беларусь</t>
  </si>
  <si>
    <t>Бюджетные кредиты, ссуды, займы</t>
  </si>
  <si>
    <t>Исполнение бюджета Докшицкого района на 1 апреля 2022 года</t>
  </si>
  <si>
    <t>Исполнено  на 01.04.2022 г</t>
  </si>
  <si>
    <t>Прочие расходные материалы и предметы снабжения</t>
  </si>
  <si>
    <t>Финансовый резерв</t>
  </si>
  <si>
    <t>Источники, получаемые из других секторов государственного управления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</si>
</sst>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-* #,##0.0_р_._-;\-* #,##0.0_р_._-;_-* &quot;-&quot;??_р_._-;_-@_-"/>
    <numFmt numFmtId="195" formatCode="_-* #,##0.0_р_._-;\-* #,##0.0_р_._-;_-* &quot;-&quot;?_р_._-;_-@_-"/>
    <numFmt numFmtId="196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sz val="11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>
      <alignment/>
      <protection/>
    </xf>
    <xf numFmtId="0" fontId="22" fillId="0" borderId="10" xfId="53" applyFont="1" applyBorder="1">
      <alignment/>
      <protection/>
    </xf>
    <xf numFmtId="0" fontId="21" fillId="0" borderId="10" xfId="53" applyFont="1" applyBorder="1" applyAlignment="1">
      <alignment wrapText="1"/>
      <protection/>
    </xf>
    <xf numFmtId="0" fontId="23" fillId="0" borderId="0" xfId="0" applyFont="1" applyAlignment="1">
      <alignment/>
    </xf>
    <xf numFmtId="0" fontId="21" fillId="0" borderId="11" xfId="53" applyFont="1" applyBorder="1" applyAlignment="1">
      <alignment horizontal="left" vertical="center" wrapText="1"/>
      <protection/>
    </xf>
    <xf numFmtId="0" fontId="22" fillId="0" borderId="11" xfId="53" applyFont="1" applyBorder="1" applyAlignment="1">
      <alignment horizontal="left" vertical="center" wrapText="1"/>
      <protection/>
    </xf>
    <xf numFmtId="0" fontId="22" fillId="0" borderId="10" xfId="53" applyFont="1" applyBorder="1" applyAlignment="1">
      <alignment wrapText="1"/>
      <protection/>
    </xf>
    <xf numFmtId="196" fontId="21" fillId="0" borderId="10" xfId="53" applyNumberFormat="1" applyFont="1" applyBorder="1" applyAlignment="1">
      <alignment horizontal="right"/>
      <protection/>
    </xf>
    <xf numFmtId="196" fontId="22" fillId="0" borderId="10" xfId="53" applyNumberFormat="1" applyFont="1" applyFill="1" applyBorder="1" applyAlignment="1">
      <alignment horizontal="right"/>
      <protection/>
    </xf>
    <xf numFmtId="188" fontId="21" fillId="0" borderId="10" xfId="53" applyNumberFormat="1" applyFont="1" applyBorder="1" applyAlignment="1">
      <alignment horizontal="right"/>
      <protection/>
    </xf>
    <xf numFmtId="188" fontId="21" fillId="0" borderId="10" xfId="0" applyNumberFormat="1" applyFont="1" applyBorder="1" applyAlignment="1">
      <alignment horizontal="right"/>
    </xf>
    <xf numFmtId="196" fontId="22" fillId="0" borderId="10" xfId="53" applyNumberFormat="1" applyFont="1" applyBorder="1" applyAlignment="1">
      <alignment horizontal="right"/>
      <protection/>
    </xf>
    <xf numFmtId="4" fontId="21" fillId="0" borderId="10" xfId="53" applyNumberFormat="1" applyFont="1" applyBorder="1" applyAlignment="1">
      <alignment horizontal="right"/>
      <protection/>
    </xf>
    <xf numFmtId="188" fontId="21" fillId="0" borderId="11" xfId="53" applyNumberFormat="1" applyFont="1" applyBorder="1" applyAlignment="1">
      <alignment horizontal="right"/>
      <protection/>
    </xf>
    <xf numFmtId="188" fontId="21" fillId="0" borderId="11" xfId="0" applyNumberFormat="1" applyFont="1" applyBorder="1" applyAlignment="1">
      <alignment horizontal="right"/>
    </xf>
    <xf numFmtId="196" fontId="21" fillId="0" borderId="11" xfId="53" applyNumberFormat="1" applyFont="1" applyBorder="1" applyAlignment="1">
      <alignment horizontal="right"/>
      <protection/>
    </xf>
    <xf numFmtId="0" fontId="25" fillId="0" borderId="0" xfId="0" applyFont="1" applyAlignment="1">
      <alignment/>
    </xf>
    <xf numFmtId="188" fontId="21" fillId="0" borderId="10" xfId="53" applyNumberFormat="1" applyFont="1" applyBorder="1">
      <alignment/>
      <protection/>
    </xf>
    <xf numFmtId="0" fontId="25" fillId="0" borderId="10" xfId="0" applyFont="1" applyBorder="1" applyAlignment="1">
      <alignment wrapText="1"/>
    </xf>
    <xf numFmtId="188" fontId="0" fillId="0" borderId="0" xfId="0" applyNumberFormat="1" applyBorder="1" applyAlignment="1">
      <alignment/>
    </xf>
    <xf numFmtId="188" fontId="21" fillId="0" borderId="10" xfId="0" applyNumberFormat="1" applyFont="1" applyBorder="1" applyAlignment="1">
      <alignment/>
    </xf>
    <xf numFmtId="0" fontId="21" fillId="0" borderId="12" xfId="53" applyFont="1" applyBorder="1" applyAlignment="1">
      <alignment horizontal="left" vertical="center" wrapText="1"/>
      <protection/>
    </xf>
    <xf numFmtId="0" fontId="21" fillId="0" borderId="13" xfId="53" applyFont="1" applyBorder="1" applyAlignment="1">
      <alignment horizontal="left" vertical="center" wrapText="1"/>
      <protection/>
    </xf>
    <xf numFmtId="0" fontId="21" fillId="0" borderId="14" xfId="53" applyFont="1" applyBorder="1" applyAlignment="1">
      <alignment horizontal="left" vertical="center" wrapText="1"/>
      <protection/>
    </xf>
    <xf numFmtId="0" fontId="22" fillId="0" borderId="12" xfId="53" applyFont="1" applyBorder="1" applyAlignment="1">
      <alignment horizontal="left" vertical="center" wrapText="1"/>
      <protection/>
    </xf>
    <xf numFmtId="0" fontId="22" fillId="0" borderId="13" xfId="53" applyFont="1" applyBorder="1" applyAlignment="1">
      <alignment horizontal="left" vertical="center" wrapText="1"/>
      <protection/>
    </xf>
    <xf numFmtId="0" fontId="22" fillId="0" borderId="14" xfId="53" applyFont="1" applyBorder="1" applyAlignment="1">
      <alignment horizontal="left" vertical="center" wrapText="1"/>
      <protection/>
    </xf>
    <xf numFmtId="0" fontId="24" fillId="0" borderId="0" xfId="0" applyFont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2" fillId="0" borderId="16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17" fontId="21" fillId="0" borderId="12" xfId="53" applyNumberFormat="1" applyFont="1" applyBorder="1" applyAlignment="1">
      <alignment horizontal="center" vertical="center" wrapText="1"/>
      <protection/>
    </xf>
    <xf numFmtId="17" fontId="21" fillId="0" borderId="14" xfId="53" applyNumberFormat="1" applyFont="1" applyBorder="1" applyAlignment="1">
      <alignment horizontal="center" vertical="center" wrapText="1"/>
      <protection/>
    </xf>
    <xf numFmtId="0" fontId="21" fillId="0" borderId="16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2" fillId="0" borderId="17" xfId="53" applyFont="1" applyBorder="1" applyAlignment="1">
      <alignment horizontal="left" vertical="center" wrapText="1"/>
      <protection/>
    </xf>
    <xf numFmtId="0" fontId="22" fillId="0" borderId="18" xfId="53" applyFont="1" applyBorder="1" applyAlignment="1">
      <alignment horizontal="left" vertical="center" wrapText="1"/>
      <protection/>
    </xf>
    <xf numFmtId="0" fontId="22" fillId="0" borderId="19" xfId="53" applyFont="1" applyBorder="1" applyAlignment="1">
      <alignment horizontal="left" vertical="center" wrapText="1"/>
      <protection/>
    </xf>
    <xf numFmtId="0" fontId="22" fillId="0" borderId="20" xfId="53" applyFont="1" applyBorder="1" applyAlignment="1">
      <alignment horizontal="left" vertical="center" wrapText="1"/>
      <protection/>
    </xf>
    <xf numFmtId="0" fontId="22" fillId="0" borderId="15" xfId="53" applyFont="1" applyBorder="1" applyAlignment="1">
      <alignment horizontal="left" vertical="center" wrapText="1"/>
      <protection/>
    </xf>
    <xf numFmtId="0" fontId="22" fillId="0" borderId="21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"/>
  <sheetViews>
    <sheetView showGridLines="0" tabSelected="1" zoomScale="145" zoomScaleNormal="145" zoomScaleSheetLayoutView="100" zoomScalePageLayoutView="0" workbookViewId="0" topLeftCell="A1">
      <selection activeCell="A32" sqref="A32"/>
    </sheetView>
  </sheetViews>
  <sheetFormatPr defaultColWidth="9.00390625" defaultRowHeight="12.75"/>
  <cols>
    <col min="1" max="1" width="33.125" style="0" customWidth="1"/>
    <col min="2" max="4" width="10.50390625" style="0" customWidth="1"/>
    <col min="5" max="5" width="10.875" style="0" customWidth="1"/>
    <col min="6" max="6" width="12.125" style="0" customWidth="1"/>
  </cols>
  <sheetData>
    <row r="1" ht="6" customHeight="1"/>
    <row r="2" ht="15" hidden="1">
      <c r="F2" s="5"/>
    </row>
    <row r="3" ht="15" hidden="1">
      <c r="F3" s="5"/>
    </row>
    <row r="4" spans="1:6" ht="15.75" customHeight="1">
      <c r="A4" s="29" t="s">
        <v>48</v>
      </c>
      <c r="B4" s="29"/>
      <c r="C4" s="29"/>
      <c r="D4" s="29"/>
      <c r="E4" s="29"/>
      <c r="F4" s="29"/>
    </row>
    <row r="5" spans="1:6" ht="20.25" customHeight="1">
      <c r="A5" s="30"/>
      <c r="B5" s="30"/>
      <c r="C5" s="30"/>
      <c r="D5" s="30"/>
      <c r="E5" s="30"/>
      <c r="F5" s="30"/>
    </row>
    <row r="6" spans="1:6" ht="32.25" customHeight="1">
      <c r="A6" s="31"/>
      <c r="B6" s="33" t="s">
        <v>18</v>
      </c>
      <c r="C6" s="34"/>
      <c r="D6" s="33" t="s">
        <v>49</v>
      </c>
      <c r="E6" s="34"/>
      <c r="F6" s="35" t="s">
        <v>19</v>
      </c>
    </row>
    <row r="7" spans="1:6" ht="30.75">
      <c r="A7" s="32"/>
      <c r="B7" s="1" t="s">
        <v>10</v>
      </c>
      <c r="C7" s="1" t="s">
        <v>40</v>
      </c>
      <c r="D7" s="1" t="s">
        <v>10</v>
      </c>
      <c r="E7" s="1" t="s">
        <v>41</v>
      </c>
      <c r="F7" s="36"/>
    </row>
    <row r="8" spans="1:6" ht="12.75" customHeight="1">
      <c r="A8" s="37" t="s">
        <v>11</v>
      </c>
      <c r="B8" s="38"/>
      <c r="C8" s="38"/>
      <c r="D8" s="38"/>
      <c r="E8" s="38"/>
      <c r="F8" s="39"/>
    </row>
    <row r="9" spans="1:6" ht="7.5" customHeight="1">
      <c r="A9" s="40"/>
      <c r="B9" s="41"/>
      <c r="C9" s="41"/>
      <c r="D9" s="41"/>
      <c r="E9" s="41"/>
      <c r="F9" s="42"/>
    </row>
    <row r="10" spans="1:6" ht="30" customHeight="1">
      <c r="A10" s="4" t="s">
        <v>14</v>
      </c>
      <c r="B10" s="9">
        <v>5808.7</v>
      </c>
      <c r="C10" s="11">
        <f>B10/B$19*100</f>
        <v>12.005266138399408</v>
      </c>
      <c r="D10" s="9">
        <v>1098.4</v>
      </c>
      <c r="E10" s="11">
        <f>D10/D$19*100</f>
        <v>8.582792220477119</v>
      </c>
      <c r="F10" s="12">
        <f>D10/B10*100</f>
        <v>18.909566684456077</v>
      </c>
    </row>
    <row r="11" spans="1:6" ht="15">
      <c r="A11" s="2" t="s">
        <v>15</v>
      </c>
      <c r="B11" s="9">
        <v>21.9</v>
      </c>
      <c r="C11" s="11">
        <f>B11/B$19*100</f>
        <v>0.04526233553651368</v>
      </c>
      <c r="D11" s="14">
        <v>7.1</v>
      </c>
      <c r="E11" s="11">
        <f>D11/D$19*100</f>
        <v>0.055478718832290184</v>
      </c>
      <c r="F11" s="12">
        <f aca="true" t="shared" si="0" ref="F11:F19">D11/B11*100</f>
        <v>32.42009132420091</v>
      </c>
    </row>
    <row r="12" spans="1:6" ht="15">
      <c r="A12" s="2" t="s">
        <v>0</v>
      </c>
      <c r="B12" s="9">
        <v>1301.6</v>
      </c>
      <c r="C12" s="11">
        <f aca="true" t="shared" si="1" ref="C12:C18">B12/B$19*100</f>
        <v>2.690112143119918</v>
      </c>
      <c r="D12" s="9">
        <v>300.3</v>
      </c>
      <c r="E12" s="11">
        <f aca="true" t="shared" si="2" ref="E12:E18">D12/D$19*100</f>
        <v>2.3465153894840483</v>
      </c>
      <c r="F12" s="12">
        <f t="shared" si="0"/>
        <v>23.07160417947142</v>
      </c>
    </row>
    <row r="13" spans="1:6" ht="15">
      <c r="A13" s="2" t="s">
        <v>16</v>
      </c>
      <c r="B13" s="9">
        <v>63.6</v>
      </c>
      <c r="C13" s="11">
        <f t="shared" si="1"/>
        <v>0.13144678265398496</v>
      </c>
      <c r="D13" s="9">
        <v>17.9</v>
      </c>
      <c r="E13" s="11">
        <f t="shared" si="2"/>
        <v>0.13986888268985834</v>
      </c>
      <c r="F13" s="12">
        <f t="shared" si="0"/>
        <v>28.144654088050313</v>
      </c>
    </row>
    <row r="14" spans="1:6" ht="30.75" customHeight="1">
      <c r="A14" s="4" t="s">
        <v>20</v>
      </c>
      <c r="B14" s="9">
        <v>3496.4</v>
      </c>
      <c r="C14" s="11">
        <f>B14/B$19*100</f>
        <v>7.226266208669702</v>
      </c>
      <c r="D14" s="9">
        <v>829.7</v>
      </c>
      <c r="E14" s="11">
        <f t="shared" si="2"/>
        <v>6.4831961993170655</v>
      </c>
      <c r="F14" s="12">
        <f t="shared" si="0"/>
        <v>23.730122411623388</v>
      </c>
    </row>
    <row r="15" spans="1:6" ht="15">
      <c r="A15" s="2" t="s">
        <v>1</v>
      </c>
      <c r="B15" s="9">
        <v>11509.7</v>
      </c>
      <c r="C15" s="11">
        <f t="shared" si="1"/>
        <v>23.787940791078157</v>
      </c>
      <c r="D15" s="9">
        <v>3735.4</v>
      </c>
      <c r="E15" s="11">
        <f t="shared" si="2"/>
        <v>29.188057229033344</v>
      </c>
      <c r="F15" s="12">
        <f t="shared" si="0"/>
        <v>32.45436457944169</v>
      </c>
    </row>
    <row r="16" spans="1:6" ht="32.25" customHeight="1">
      <c r="A16" s="4" t="s">
        <v>21</v>
      </c>
      <c r="B16" s="9">
        <v>3101.2</v>
      </c>
      <c r="C16" s="11">
        <f t="shared" si="1"/>
        <v>6.409477395700285</v>
      </c>
      <c r="D16" s="9">
        <v>816.5</v>
      </c>
      <c r="E16" s="11">
        <f t="shared" si="2"/>
        <v>6.380052665713371</v>
      </c>
      <c r="F16" s="12">
        <f>D16/B16*100</f>
        <v>26.328517993034957</v>
      </c>
    </row>
    <row r="17" spans="1:6" ht="15">
      <c r="A17" s="2" t="s">
        <v>2</v>
      </c>
      <c r="B17" s="9">
        <v>19893.6</v>
      </c>
      <c r="C17" s="11">
        <f t="shared" si="1"/>
        <v>41.11556156297665</v>
      </c>
      <c r="D17" s="9">
        <v>5208.5</v>
      </c>
      <c r="E17" s="11">
        <f t="shared" si="2"/>
        <v>40.69871930112443</v>
      </c>
      <c r="F17" s="12">
        <f t="shared" si="0"/>
        <v>26.18178710741143</v>
      </c>
    </row>
    <row r="18" spans="1:6" ht="15">
      <c r="A18" s="2" t="s">
        <v>3</v>
      </c>
      <c r="B18" s="9">
        <v>3187.9</v>
      </c>
      <c r="C18" s="11">
        <f t="shared" si="1"/>
        <v>6.588666641865387</v>
      </c>
      <c r="D18" s="9">
        <v>783.9</v>
      </c>
      <c r="E18" s="11">
        <f t="shared" si="2"/>
        <v>6.125319393328489</v>
      </c>
      <c r="F18" s="12">
        <f t="shared" si="0"/>
        <v>24.58985539069607</v>
      </c>
    </row>
    <row r="19" spans="1:6" ht="15">
      <c r="A19" s="3" t="s">
        <v>4</v>
      </c>
      <c r="B19" s="10">
        <f>SUM(B10:B18)</f>
        <v>48384.6</v>
      </c>
      <c r="C19" s="11"/>
      <c r="D19" s="13">
        <f>SUM(D10:D18)</f>
        <v>12797.699999999999</v>
      </c>
      <c r="E19" s="11"/>
      <c r="F19" s="12">
        <f t="shared" si="0"/>
        <v>26.449944817152566</v>
      </c>
    </row>
    <row r="20" spans="1:6" ht="24.75" customHeight="1">
      <c r="A20" s="23" t="s">
        <v>12</v>
      </c>
      <c r="B20" s="24"/>
      <c r="C20" s="24"/>
      <c r="D20" s="24"/>
      <c r="E20" s="24"/>
      <c r="F20" s="25"/>
    </row>
    <row r="21" spans="1:6" ht="30" customHeight="1">
      <c r="A21" s="4" t="s">
        <v>22</v>
      </c>
      <c r="B21" s="14">
        <v>22907.8</v>
      </c>
      <c r="C21" s="11">
        <f>B21/B$19*100</f>
        <v>47.34522968051818</v>
      </c>
      <c r="D21" s="9">
        <v>5828.7</v>
      </c>
      <c r="E21" s="11">
        <f>D21/D$19*100</f>
        <v>45.544902599685884</v>
      </c>
      <c r="F21" s="12">
        <f>D21/B21*100</f>
        <v>25.44417185412829</v>
      </c>
    </row>
    <row r="22" spans="1:6" ht="30.75" customHeight="1">
      <c r="A22" s="4" t="s">
        <v>23</v>
      </c>
      <c r="B22" s="9">
        <v>7959.2</v>
      </c>
      <c r="C22" s="11">
        <f aca="true" t="shared" si="3" ref="C22:C36">B22/B$19*100</f>
        <v>16.449862146220077</v>
      </c>
      <c r="D22" s="9">
        <v>2046.1</v>
      </c>
      <c r="E22" s="11">
        <v>16</v>
      </c>
      <c r="F22" s="12">
        <f aca="true" t="shared" si="4" ref="F22:F37">D22/B22*100</f>
        <v>25.707357523369183</v>
      </c>
    </row>
    <row r="23" spans="1:6" ht="30" customHeight="1">
      <c r="A23" s="4" t="s">
        <v>24</v>
      </c>
      <c r="B23" s="9">
        <v>1747.3</v>
      </c>
      <c r="C23" s="11">
        <f t="shared" si="3"/>
        <v>3.6112730083538978</v>
      </c>
      <c r="D23" s="9">
        <v>260.7</v>
      </c>
      <c r="E23" s="11">
        <f aca="true" t="shared" si="5" ref="E23:E36">D23/D$19*100</f>
        <v>2.037084788672965</v>
      </c>
      <c r="F23" s="12">
        <f t="shared" si="4"/>
        <v>14.920162536484863</v>
      </c>
    </row>
    <row r="24" spans="1:6" ht="30" customHeight="1">
      <c r="A24" s="4" t="s">
        <v>25</v>
      </c>
      <c r="B24" s="9">
        <v>59.3</v>
      </c>
      <c r="C24" s="11">
        <f t="shared" si="3"/>
        <v>0.12255965741165577</v>
      </c>
      <c r="D24" s="9">
        <v>29</v>
      </c>
      <c r="E24" s="11">
        <f t="shared" si="5"/>
        <v>0.22660321776569228</v>
      </c>
      <c r="F24" s="12">
        <f t="shared" si="4"/>
        <v>48.90387858347386</v>
      </c>
    </row>
    <row r="25" spans="1:6" ht="15.75" customHeight="1">
      <c r="A25" s="4" t="s">
        <v>5</v>
      </c>
      <c r="B25" s="9">
        <v>1402.2</v>
      </c>
      <c r="C25" s="11">
        <f t="shared" si="3"/>
        <v>2.898029538324178</v>
      </c>
      <c r="D25" s="9">
        <v>408.7</v>
      </c>
      <c r="E25" s="11">
        <f t="shared" si="5"/>
        <v>3.193542589684084</v>
      </c>
      <c r="F25" s="12">
        <f t="shared" si="4"/>
        <v>29.147054628441023</v>
      </c>
    </row>
    <row r="26" spans="1:6" ht="31.5" customHeight="1">
      <c r="A26" s="4" t="s">
        <v>50</v>
      </c>
      <c r="B26" s="9">
        <v>492.2</v>
      </c>
      <c r="C26" s="11">
        <v>1</v>
      </c>
      <c r="D26" s="9">
        <v>84.3</v>
      </c>
      <c r="E26" s="11">
        <v>0.7</v>
      </c>
      <c r="F26" s="12">
        <f t="shared" si="4"/>
        <v>17.127184071515643</v>
      </c>
    </row>
    <row r="27" spans="1:6" ht="32.25" customHeight="1">
      <c r="A27" s="4" t="s">
        <v>26</v>
      </c>
      <c r="B27" s="9">
        <v>15.2</v>
      </c>
      <c r="C27" s="11">
        <f t="shared" si="3"/>
        <v>0.03141495434497753</v>
      </c>
      <c r="D27" s="9">
        <v>4.5</v>
      </c>
      <c r="E27" s="11">
        <f t="shared" si="5"/>
        <v>0.035162568273986734</v>
      </c>
      <c r="F27" s="12">
        <f t="shared" si="4"/>
        <v>29.60526315789474</v>
      </c>
    </row>
    <row r="28" spans="1:6" ht="15.75" customHeight="1">
      <c r="A28" s="4" t="s">
        <v>27</v>
      </c>
      <c r="B28" s="9">
        <v>579.7</v>
      </c>
      <c r="C28" s="11">
        <f t="shared" si="3"/>
        <v>1.1981084890647027</v>
      </c>
      <c r="D28" s="9">
        <v>216.7</v>
      </c>
      <c r="E28" s="11">
        <f t="shared" si="5"/>
        <v>1.6932730099939834</v>
      </c>
      <c r="F28" s="12">
        <f t="shared" si="4"/>
        <v>37.38140417457305</v>
      </c>
    </row>
    <row r="29" spans="1:6" ht="15.75" customHeight="1">
      <c r="A29" s="4" t="s">
        <v>28</v>
      </c>
      <c r="B29" s="9">
        <v>114.5</v>
      </c>
      <c r="C29" s="11">
        <f t="shared" si="3"/>
        <v>0.2366455442434163</v>
      </c>
      <c r="D29" s="9">
        <v>23.9</v>
      </c>
      <c r="E29" s="11">
        <f t="shared" si="5"/>
        <v>0.18675230705517398</v>
      </c>
      <c r="F29" s="12">
        <f t="shared" si="4"/>
        <v>20.873362445414845</v>
      </c>
    </row>
    <row r="30" spans="1:6" ht="15.75" customHeight="1">
      <c r="A30" s="4" t="s">
        <v>29</v>
      </c>
      <c r="B30" s="9">
        <v>4955.6</v>
      </c>
      <c r="C30" s="11">
        <v>10.2</v>
      </c>
      <c r="D30" s="9">
        <v>2359.4</v>
      </c>
      <c r="E30" s="11">
        <v>18.4</v>
      </c>
      <c r="F30" s="12">
        <f t="shared" si="4"/>
        <v>47.610783759786905</v>
      </c>
    </row>
    <row r="31" spans="1:6" ht="15.75" customHeight="1">
      <c r="A31" s="4" t="s">
        <v>17</v>
      </c>
      <c r="B31" s="9">
        <v>2080.1</v>
      </c>
      <c r="C31" s="11">
        <f t="shared" si="3"/>
        <v>4.299095166643932</v>
      </c>
      <c r="D31" s="9">
        <v>299.6</v>
      </c>
      <c r="E31" s="11">
        <f t="shared" si="5"/>
        <v>2.341045656641428</v>
      </c>
      <c r="F31" s="12">
        <f t="shared" si="4"/>
        <v>14.403153694533918</v>
      </c>
    </row>
    <row r="32" spans="1:6" ht="45" customHeight="1">
      <c r="A32" s="4" t="s">
        <v>30</v>
      </c>
      <c r="B32" s="9">
        <v>100</v>
      </c>
      <c r="C32" s="11">
        <f t="shared" si="3"/>
        <v>0.20667733121695744</v>
      </c>
      <c r="D32" s="9">
        <v>33.9</v>
      </c>
      <c r="E32" s="11">
        <f t="shared" si="5"/>
        <v>0.26489134766403344</v>
      </c>
      <c r="F32" s="12">
        <f t="shared" si="4"/>
        <v>33.9</v>
      </c>
    </row>
    <row r="33" spans="1:6" ht="15.75" customHeight="1">
      <c r="A33" s="4" t="s">
        <v>31</v>
      </c>
      <c r="B33" s="9">
        <v>3167.5</v>
      </c>
      <c r="C33" s="11">
        <f t="shared" si="3"/>
        <v>6.546504466297128</v>
      </c>
      <c r="D33" s="9">
        <v>774.5</v>
      </c>
      <c r="E33" s="11">
        <f t="shared" si="5"/>
        <v>6.051868695156162</v>
      </c>
      <c r="F33" s="12">
        <f t="shared" si="4"/>
        <v>24.451460142067877</v>
      </c>
    </row>
    <row r="34" spans="1:6" ht="15.75" customHeight="1">
      <c r="A34" s="4" t="s">
        <v>6</v>
      </c>
      <c r="B34" s="9">
        <v>1703.4</v>
      </c>
      <c r="C34" s="11">
        <f t="shared" si="3"/>
        <v>3.5205416599496537</v>
      </c>
      <c r="D34" s="9">
        <v>395.4</v>
      </c>
      <c r="E34" s="11">
        <v>3.1</v>
      </c>
      <c r="F34" s="12">
        <f t="shared" si="4"/>
        <v>23.212398731947868</v>
      </c>
    </row>
    <row r="35" spans="1:6" ht="15.75" customHeight="1">
      <c r="A35" s="4" t="s">
        <v>7</v>
      </c>
      <c r="B35" s="9">
        <v>548.9</v>
      </c>
      <c r="C35" s="11">
        <f t="shared" si="3"/>
        <v>1.1344518710498794</v>
      </c>
      <c r="D35" s="9">
        <v>32.3</v>
      </c>
      <c r="E35" s="11">
        <f t="shared" si="5"/>
        <v>0.2523891011666159</v>
      </c>
      <c r="F35" s="12">
        <f t="shared" si="4"/>
        <v>5.884496265257788</v>
      </c>
    </row>
    <row r="36" spans="1:6" ht="15.75" customHeight="1">
      <c r="A36" s="4" t="s">
        <v>51</v>
      </c>
      <c r="B36" s="9">
        <v>551.7</v>
      </c>
      <c r="C36" s="11">
        <f t="shared" si="3"/>
        <v>1.1402388363239544</v>
      </c>
      <c r="D36" s="9">
        <v>0</v>
      </c>
      <c r="E36" s="11">
        <f t="shared" si="5"/>
        <v>0</v>
      </c>
      <c r="F36" s="12">
        <f t="shared" si="4"/>
        <v>0</v>
      </c>
    </row>
    <row r="37" spans="1:6" ht="15.75" customHeight="1">
      <c r="A37" s="3" t="s">
        <v>4</v>
      </c>
      <c r="B37" s="13">
        <f>SUM(B21:B36)</f>
        <v>48384.599999999984</v>
      </c>
      <c r="C37" s="11"/>
      <c r="D37" s="13">
        <f>SUM(D21:D36)</f>
        <v>12797.699999999997</v>
      </c>
      <c r="E37" s="11"/>
      <c r="F37" s="12">
        <f t="shared" si="4"/>
        <v>26.449944817152566</v>
      </c>
    </row>
    <row r="38" spans="1:6" ht="12" customHeight="1">
      <c r="A38" s="26"/>
      <c r="B38" s="27"/>
      <c r="C38" s="27"/>
      <c r="D38" s="27"/>
      <c r="E38" s="27"/>
      <c r="F38" s="28"/>
    </row>
    <row r="39" spans="1:6" ht="15">
      <c r="A39" s="7" t="s">
        <v>32</v>
      </c>
      <c r="B39" s="17">
        <v>23037</v>
      </c>
      <c r="C39" s="15">
        <f>B39/B49*100</f>
        <v>46.86317588185036</v>
      </c>
      <c r="D39" s="17">
        <v>5163.4</v>
      </c>
      <c r="E39" s="15">
        <f>D39/D49*100</f>
        <v>41.782856033080584</v>
      </c>
      <c r="F39" s="16">
        <f>D39/B39*100</f>
        <v>22.413508703390196</v>
      </c>
    </row>
    <row r="40" spans="1:6" ht="15">
      <c r="A40" s="6" t="s">
        <v>34</v>
      </c>
      <c r="B40" s="9"/>
      <c r="C40" s="11"/>
      <c r="D40" s="9"/>
      <c r="E40" s="11"/>
      <c r="F40" s="12"/>
    </row>
    <row r="41" spans="1:6" ht="15">
      <c r="A41" s="7" t="s">
        <v>33</v>
      </c>
      <c r="B41" s="9">
        <v>20886.7</v>
      </c>
      <c r="C41" s="11">
        <f>B41/B49*100</f>
        <v>42.48891329997152</v>
      </c>
      <c r="D41" s="9">
        <v>4720.2</v>
      </c>
      <c r="E41" s="11">
        <f>D41/D49*100</f>
        <v>38.1964281379221</v>
      </c>
      <c r="F41" s="12">
        <f aca="true" t="shared" si="6" ref="F41:F49">D41/B41*100</f>
        <v>22.59907022172004</v>
      </c>
    </row>
    <row r="42" spans="1:6" ht="15">
      <c r="A42" s="6" t="s">
        <v>35</v>
      </c>
      <c r="B42" s="9"/>
      <c r="C42" s="11"/>
      <c r="D42" s="9"/>
      <c r="E42" s="11"/>
      <c r="F42" s="12"/>
    </row>
    <row r="43" spans="1:6" ht="30.75">
      <c r="A43" s="6" t="s">
        <v>36</v>
      </c>
      <c r="B43" s="9">
        <v>11999.5</v>
      </c>
      <c r="C43" s="11">
        <f>B43/B49*100</f>
        <v>24.410065503071728</v>
      </c>
      <c r="D43" s="9">
        <v>2649.7</v>
      </c>
      <c r="E43" s="11">
        <f>D43/D49*100</f>
        <v>21.441692224281216</v>
      </c>
      <c r="F43" s="12">
        <f t="shared" si="6"/>
        <v>22.081753406391933</v>
      </c>
    </row>
    <row r="44" spans="1:6" ht="15">
      <c r="A44" s="6" t="s">
        <v>37</v>
      </c>
      <c r="B44" s="9">
        <v>2432.6</v>
      </c>
      <c r="C44" s="11">
        <f>B44/B49*100</f>
        <v>4.948533300785223</v>
      </c>
      <c r="D44" s="9">
        <v>622</v>
      </c>
      <c r="E44" s="11">
        <f>D44/D49*100</f>
        <v>5.033299076689027</v>
      </c>
      <c r="F44" s="12">
        <f t="shared" si="6"/>
        <v>25.56934966702294</v>
      </c>
    </row>
    <row r="45" spans="1:6" ht="17.25" customHeight="1">
      <c r="A45" s="6" t="s">
        <v>38</v>
      </c>
      <c r="B45" s="9">
        <v>3467.9</v>
      </c>
      <c r="C45" s="11">
        <f>B45/B49*100</f>
        <v>7.054599454819154</v>
      </c>
      <c r="D45" s="9">
        <v>896.4</v>
      </c>
      <c r="E45" s="11">
        <f>D45/D49*100</f>
        <v>7.253776997337693</v>
      </c>
      <c r="F45" s="12">
        <f t="shared" si="6"/>
        <v>25.84849620807982</v>
      </c>
    </row>
    <row r="46" spans="1:6" ht="15">
      <c r="A46" s="7" t="s">
        <v>39</v>
      </c>
      <c r="B46" s="9">
        <v>2150.3</v>
      </c>
      <c r="C46" s="11">
        <f>B46/B49*100</f>
        <v>4.37426258187884</v>
      </c>
      <c r="D46" s="9">
        <v>443.3</v>
      </c>
      <c r="E46" s="11">
        <f>D46/D49*100</f>
        <v>3.5872371072286913</v>
      </c>
      <c r="F46" s="12">
        <f t="shared" si="6"/>
        <v>20.61572803794819</v>
      </c>
    </row>
    <row r="47" spans="1:6" ht="15">
      <c r="A47" s="3" t="s">
        <v>8</v>
      </c>
      <c r="B47" s="9">
        <v>25699</v>
      </c>
      <c r="C47" s="11">
        <f>B47/B49*100</f>
        <v>52.27836771227471</v>
      </c>
      <c r="D47" s="9">
        <v>6846.8</v>
      </c>
      <c r="E47" s="11">
        <f>D47/D49*100</f>
        <v>55.40513202294925</v>
      </c>
      <c r="F47" s="12">
        <f t="shared" si="6"/>
        <v>26.642281800848284</v>
      </c>
    </row>
    <row r="48" spans="1:6" ht="15">
      <c r="A48" s="8" t="s">
        <v>13</v>
      </c>
      <c r="B48" s="9">
        <v>422</v>
      </c>
      <c r="C48" s="11">
        <v>0.9</v>
      </c>
      <c r="D48" s="9">
        <v>347.5</v>
      </c>
      <c r="E48" s="11">
        <f>D48/D49*100</f>
        <v>2.8120119439701563</v>
      </c>
      <c r="F48" s="12">
        <f t="shared" si="6"/>
        <v>82.34597156398105</v>
      </c>
    </row>
    <row r="49" spans="1:6" ht="18" customHeight="1">
      <c r="A49" s="3" t="s">
        <v>9</v>
      </c>
      <c r="B49" s="13">
        <f>SUM(B39+B47+B48)</f>
        <v>49158</v>
      </c>
      <c r="C49" s="11"/>
      <c r="D49" s="13">
        <f>SUM(D39+D47+D48)</f>
        <v>12357.7</v>
      </c>
      <c r="E49" s="11"/>
      <c r="F49" s="12">
        <f t="shared" si="6"/>
        <v>25.138736319622446</v>
      </c>
    </row>
    <row r="50" spans="1:6" ht="45">
      <c r="A50" s="8" t="s">
        <v>43</v>
      </c>
      <c r="B50" s="19">
        <v>-773.4</v>
      </c>
      <c r="C50" s="11"/>
      <c r="D50" s="19">
        <v>439.9</v>
      </c>
      <c r="E50" s="11"/>
      <c r="F50" s="22">
        <f aca="true" t="shared" si="7" ref="F50:F56">D50/B50*100</f>
        <v>-56.87871735195241</v>
      </c>
    </row>
    <row r="51" spans="1:6" ht="15">
      <c r="A51" s="8" t="s">
        <v>42</v>
      </c>
      <c r="B51" s="19">
        <v>-773.4</v>
      </c>
      <c r="C51" s="11"/>
      <c r="D51" s="19">
        <v>439.9</v>
      </c>
      <c r="E51" s="11"/>
      <c r="F51" s="22">
        <f t="shared" si="7"/>
        <v>-56.87871735195241</v>
      </c>
    </row>
    <row r="52" spans="1:6" ht="24.75" customHeight="1">
      <c r="A52" s="20" t="s">
        <v>44</v>
      </c>
      <c r="B52" s="22">
        <v>-773.4</v>
      </c>
      <c r="C52" s="11"/>
      <c r="D52" s="22">
        <v>-193.3</v>
      </c>
      <c r="E52" s="11"/>
      <c r="F52" s="22">
        <f t="shared" si="7"/>
        <v>24.993535040082755</v>
      </c>
    </row>
    <row r="53" spans="1:6" ht="24.75" customHeight="1">
      <c r="A53" s="20" t="s">
        <v>52</v>
      </c>
      <c r="B53" s="22">
        <v>0</v>
      </c>
      <c r="C53" s="11"/>
      <c r="D53" s="22">
        <v>600</v>
      </c>
      <c r="E53" s="11"/>
      <c r="F53" s="22"/>
    </row>
    <row r="54" spans="1:6" ht="15">
      <c r="A54" s="20" t="s">
        <v>45</v>
      </c>
      <c r="B54" s="22">
        <v>0</v>
      </c>
      <c r="C54" s="11"/>
      <c r="D54" s="22">
        <v>33.3</v>
      </c>
      <c r="E54" s="11"/>
      <c r="F54" s="22"/>
    </row>
    <row r="55" spans="1:6" ht="65.25">
      <c r="A55" s="20" t="s">
        <v>46</v>
      </c>
      <c r="B55" s="22">
        <v>-20</v>
      </c>
      <c r="C55" s="11"/>
      <c r="D55" s="22">
        <v>0</v>
      </c>
      <c r="E55" s="11"/>
      <c r="F55" s="22">
        <f t="shared" si="7"/>
        <v>0</v>
      </c>
    </row>
    <row r="56" spans="1:6" ht="15">
      <c r="A56" s="20" t="s">
        <v>47</v>
      </c>
      <c r="B56" s="22">
        <v>20</v>
      </c>
      <c r="C56" s="11"/>
      <c r="D56" s="22">
        <v>0</v>
      </c>
      <c r="E56" s="11"/>
      <c r="F56" s="22">
        <f t="shared" si="7"/>
        <v>0</v>
      </c>
    </row>
    <row r="57" spans="1:6" ht="12.75">
      <c r="A57" s="18"/>
      <c r="B57" s="21"/>
      <c r="C57" s="21"/>
      <c r="D57" s="21"/>
      <c r="E57" s="21"/>
      <c r="F57" s="21"/>
    </row>
    <row r="58" ht="12.75">
      <c r="A58" s="18"/>
    </row>
    <row r="59" ht="12.75">
      <c r="A59" s="18"/>
    </row>
    <row r="60" ht="12.75">
      <c r="A60" s="18"/>
    </row>
  </sheetData>
  <sheetProtection/>
  <mergeCells count="8">
    <mergeCell ref="A20:F20"/>
    <mergeCell ref="A38:F38"/>
    <mergeCell ref="A4:F5"/>
    <mergeCell ref="A6:A7"/>
    <mergeCell ref="B6:C6"/>
    <mergeCell ref="D6:E6"/>
    <mergeCell ref="F6:F7"/>
    <mergeCell ref="A8:F9"/>
  </mergeCells>
  <printOptions/>
  <pageMargins left="0.53" right="0.2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Кобзун</dc:creator>
  <cp:keywords/>
  <dc:description/>
  <cp:lastModifiedBy>Воронович Наталия Мечеславовна</cp:lastModifiedBy>
  <cp:lastPrinted>2022-06-01T12:19:19Z</cp:lastPrinted>
  <dcterms:created xsi:type="dcterms:W3CDTF">2012-02-07T07:20:21Z</dcterms:created>
  <dcterms:modified xsi:type="dcterms:W3CDTF">2022-06-01T12:20:08Z</dcterms:modified>
  <cp:category/>
  <cp:version/>
  <cp:contentType/>
  <cp:contentStatus/>
</cp:coreProperties>
</file>